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625"/>
  <workbookPr codeName="ThisWorkbook"/>
  <mc:AlternateContent xmlns:mc="http://schemas.openxmlformats.org/markup-compatibility/2006">
    <mc:Choice Requires="x15">
      <x15ac:absPath xmlns:x15ac="http://schemas.microsoft.com/office/spreadsheetml/2010/11/ac" url="C:\Users\kaydh\Documents\Mentorship\"/>
    </mc:Choice>
  </mc:AlternateContent>
  <bookViews>
    <workbookView xWindow="0" yWindow="0" windowWidth="21600" windowHeight="9510" xr2:uid="{00000000-000D-0000-FFFF-FFFF00000000}"/>
  </bookViews>
  <sheets>
    <sheet name="Customer Contact Details" sheetId="1" r:id="rId1"/>
    <sheet name="Tracker" sheetId="2" r:id="rId2"/>
  </sheets>
  <definedNames>
    <definedName name="ColumnTitle1">ContactList[[#Headers],[Dontated/follow-up/promising]]</definedName>
    <definedName name="ColumnTitle2">UpcomingAppointments[[#Headers],[Date]]</definedName>
    <definedName name="lstCustomers">ContactList[Company Name]</definedName>
    <definedName name="_xlnm.Print_Titles" localSheetId="0">'Customer Contact Details'!$3:$3</definedName>
    <definedName name="_xlnm.Print_Titles" localSheetId="1">Tracker!$3:$3</definedName>
  </definedNames>
  <calcPr calcId="171027"/>
</workbook>
</file>

<file path=xl/calcChain.xml><?xml version="1.0" encoding="utf-8"?>
<calcChain xmlns="http://schemas.openxmlformats.org/spreadsheetml/2006/main">
  <c r="B24" i="2" l="1"/>
  <c r="B23" i="2"/>
  <c r="B22" i="2"/>
  <c r="B21" i="2"/>
  <c r="B20" i="2"/>
  <c r="B19" i="2"/>
  <c r="B18" i="2"/>
  <c r="B17" i="2"/>
  <c r="B16" i="2"/>
  <c r="B15" i="2"/>
  <c r="B14" i="2"/>
  <c r="B13" i="2"/>
</calcChain>
</file>

<file path=xl/sharedStrings.xml><?xml version="1.0" encoding="utf-8"?>
<sst xmlns="http://schemas.openxmlformats.org/spreadsheetml/2006/main" count="352" uniqueCount="197">
  <si>
    <t>Company Name</t>
  </si>
  <si>
    <t>Contact Name</t>
  </si>
  <si>
    <t>Billing Address</t>
  </si>
  <si>
    <t>City</t>
  </si>
  <si>
    <t>Contact Title</t>
  </si>
  <si>
    <t>Phone Number</t>
  </si>
  <si>
    <t>Notes</t>
  </si>
  <si>
    <t>Date</t>
  </si>
  <si>
    <t>Time</t>
  </si>
  <si>
    <t>Customer Name</t>
  </si>
  <si>
    <t>Additional Notes</t>
  </si>
  <si>
    <t>Manager</t>
  </si>
  <si>
    <t>USA</t>
  </si>
  <si>
    <t>State</t>
  </si>
  <si>
    <t>ZIP Code</t>
  </si>
  <si>
    <t>Country</t>
  </si>
  <si>
    <t>Email Address</t>
  </si>
  <si>
    <t>FAX Number</t>
  </si>
  <si>
    <t>Upcoming</t>
  </si>
  <si>
    <t xml:space="preserve"> CONTACT LIST</t>
  </si>
  <si>
    <t>Upcoming Appointments</t>
  </si>
  <si>
    <t>Customer Contact Details</t>
  </si>
  <si>
    <t>Dontated/follow-up/promising</t>
  </si>
  <si>
    <t>follow-up</t>
  </si>
  <si>
    <t>Donation Amount</t>
  </si>
  <si>
    <t>Representative</t>
  </si>
  <si>
    <t>Fundraising</t>
  </si>
  <si>
    <t>promising</t>
  </si>
  <si>
    <t>Phone Repairs Group</t>
  </si>
  <si>
    <t>Steve</t>
  </si>
  <si>
    <t>Fredericksburg</t>
  </si>
  <si>
    <t>VA</t>
  </si>
  <si>
    <t>phonerepairsgroup@gmail.com</t>
  </si>
  <si>
    <t>highly interested; steve loves golf</t>
  </si>
  <si>
    <t>Sterling Optical</t>
  </si>
  <si>
    <t>Dean Diffenbaugh</t>
  </si>
  <si>
    <t xml:space="preserve">137 Spotsylvania Mall Dr. </t>
  </si>
  <si>
    <t>440 Spotsylvania Towne Centre</t>
  </si>
  <si>
    <t>Co-Owner</t>
  </si>
  <si>
    <t>sterlingoptical119@gmail.com</t>
  </si>
  <si>
    <t>UBREAKIFIX</t>
  </si>
  <si>
    <t>Nicky</t>
  </si>
  <si>
    <t>1909 Plank rd</t>
  </si>
  <si>
    <t>golf player if company doesn’t contribute I think he wants to play in the tournament with friends</t>
  </si>
  <si>
    <t>Michael Smith</t>
  </si>
  <si>
    <t>4760 Valley View Blvd. ste 40</t>
  </si>
  <si>
    <t>Roanoake</t>
  </si>
  <si>
    <t>Sr. Sales &amp; OPS Specialist</t>
  </si>
  <si>
    <t>Michael.Smith@cox.com</t>
  </si>
  <si>
    <t>Mr. Smith said he would speak with his boss. Follow up is necessary</t>
  </si>
  <si>
    <t>Staples</t>
  </si>
  <si>
    <t>Zach Goodman</t>
  </si>
  <si>
    <t>2003 Plank Road</t>
  </si>
  <si>
    <t>Assistant Manager</t>
  </si>
  <si>
    <t>Cox Solutions</t>
  </si>
  <si>
    <t>Cox Solution</t>
  </si>
  <si>
    <t>Donations/Follow-Up Tracker</t>
  </si>
  <si>
    <t>N/A</t>
  </si>
  <si>
    <t>Ekko Title</t>
  </si>
  <si>
    <t>Elite Jewlers</t>
  </si>
  <si>
    <t>Barbara</t>
  </si>
  <si>
    <t>Michelle Freemyers</t>
  </si>
  <si>
    <t>1931 Plank Road Suite 208</t>
  </si>
  <si>
    <t>Principal</t>
  </si>
  <si>
    <t>MFREEMYERS@EKKOTITLE.COM</t>
  </si>
  <si>
    <t>Not interested</t>
  </si>
  <si>
    <t>Julie Dameron</t>
  </si>
  <si>
    <t>1601 Olde William Street</t>
  </si>
  <si>
    <t>Physicial Assistant</t>
  </si>
  <si>
    <t>ask again</t>
  </si>
  <si>
    <t>Century 21</t>
  </si>
  <si>
    <t>Laurent Tate (LT)</t>
  </si>
  <si>
    <t>1931 Plank Road Suite 201</t>
  </si>
  <si>
    <t>Supervising Broker</t>
  </si>
  <si>
    <t>LT@21NM.COM</t>
  </si>
  <si>
    <t>wasn’t in the office</t>
  </si>
  <si>
    <t xml:space="preserve"> </t>
  </si>
  <si>
    <t>Wellness</t>
  </si>
  <si>
    <t>AT&amp;T</t>
  </si>
  <si>
    <t>Bryan</t>
  </si>
  <si>
    <t>Retail Sales Consultant</t>
  </si>
  <si>
    <t>reps in store said they are looking for charities to contribute towards</t>
  </si>
  <si>
    <t>Lids</t>
  </si>
  <si>
    <t>Paul</t>
  </si>
  <si>
    <t>Spotsylvania Mall</t>
  </si>
  <si>
    <t>District Manager</t>
  </si>
  <si>
    <t>3G Security Solution</t>
  </si>
  <si>
    <t>Vince Lezama</t>
  </si>
  <si>
    <t>Project Lead Specials</t>
  </si>
  <si>
    <t>Called no answer left a message</t>
  </si>
  <si>
    <t>LensCrafters</t>
  </si>
  <si>
    <t>395 spotsylvania Towne Centre</t>
  </si>
  <si>
    <t xml:space="preserve"> Corporate</t>
  </si>
  <si>
    <t>Called corporate</t>
  </si>
  <si>
    <t>Dixie Bones BBQ</t>
  </si>
  <si>
    <t>Nelson Head</t>
  </si>
  <si>
    <t>1917 Plank Road</t>
  </si>
  <si>
    <t>catering@dixiebones.com</t>
  </si>
  <si>
    <t>Will not be in office until 9/2/17</t>
  </si>
  <si>
    <t>Starbucks</t>
  </si>
  <si>
    <t>Diana Kelly</t>
  </si>
  <si>
    <t>Westwood shopping center store #9677</t>
  </si>
  <si>
    <t>dkelly@starbuck.com</t>
  </si>
  <si>
    <t>can not be apart of sponsorship but wants to be included in the eagle card like chipotle is. Wants the fred bus to stop infront of shopping market wants to know if we can get more students to fill out a form for request.</t>
  </si>
  <si>
    <t>Footlocker</t>
  </si>
  <si>
    <t>Brian Brown</t>
  </si>
  <si>
    <t>called no answer (kept ringing)</t>
  </si>
  <si>
    <t>AVAIL</t>
  </si>
  <si>
    <t>Michayla</t>
  </si>
  <si>
    <t xml:space="preserve">1257 Carl D Silver Pkwy </t>
  </si>
  <si>
    <t>fredericksburg@availvapor.com</t>
  </si>
  <si>
    <t>sent sponsorship paperwork to corporate follow up on 9/1/17</t>
  </si>
  <si>
    <t>Ocassions</t>
  </si>
  <si>
    <t>Michelle Gillespie</t>
  </si>
  <si>
    <t>1283 Carl D. Silver Parkway</t>
  </si>
  <si>
    <t>va</t>
  </si>
  <si>
    <t>Owner/Event Planner</t>
  </si>
  <si>
    <t>OccasionsByMK@aol.com</t>
  </si>
  <si>
    <t>Was busy told to follow up next week</t>
  </si>
  <si>
    <t>Gentle Touch</t>
  </si>
  <si>
    <t>Nagalatha Gollapalli</t>
  </si>
  <si>
    <t>4147 Plank Road</t>
  </si>
  <si>
    <t xml:space="preserve">USA </t>
  </si>
  <si>
    <t>DDS</t>
  </si>
  <si>
    <t>gave paperwork, said they would follow up if interested</t>
  </si>
  <si>
    <t>Union Home</t>
  </si>
  <si>
    <t>Patricia Hooks</t>
  </si>
  <si>
    <t>Carl D Silver Parkway</t>
  </si>
  <si>
    <t>Sales Manager</t>
  </si>
  <si>
    <t>phooks@unionhomemortgage.com</t>
  </si>
  <si>
    <t>already contributed to gala.</t>
  </si>
  <si>
    <t>shoe show</t>
  </si>
  <si>
    <t>Plank Road</t>
  </si>
  <si>
    <t>corporate</t>
  </si>
  <si>
    <t>must call headquarters</t>
  </si>
  <si>
    <t>Follow-up</t>
  </si>
  <si>
    <t>Diamonds Designs</t>
  </si>
  <si>
    <t>Denise Meyers</t>
  </si>
  <si>
    <t>3595 Plank Road</t>
  </si>
  <si>
    <t>Manager wasn’t in but provided paperwork</t>
  </si>
  <si>
    <t>Yankee Candle</t>
  </si>
  <si>
    <t>1510 Central Park</t>
  </si>
  <si>
    <t>Claire</t>
  </si>
  <si>
    <t>follow up with manager</t>
  </si>
  <si>
    <t>paisanos</t>
  </si>
  <si>
    <t>kacy chheng</t>
  </si>
  <si>
    <t>1500 Central Parl blvd</t>
  </si>
  <si>
    <t>Va</t>
  </si>
  <si>
    <t>Business Manager</t>
  </si>
  <si>
    <t>kchheng@paisanospizza.com</t>
  </si>
  <si>
    <t>follow up on Friday</t>
  </si>
  <si>
    <t>Sport Clips</t>
  </si>
  <si>
    <t>Shelby Groves</t>
  </si>
  <si>
    <t>1663 Carl D. Silver Parkway</t>
  </si>
  <si>
    <t>Red Wing Shoes</t>
  </si>
  <si>
    <t>Jon Hayes</t>
  </si>
  <si>
    <t>3579 Plank RD</t>
  </si>
  <si>
    <t>Sales Associate</t>
  </si>
  <si>
    <t>Knows Mr. Pierce said they might be interested</t>
  </si>
  <si>
    <t>Jimmy John</t>
  </si>
  <si>
    <t>Derek Stonesifer</t>
  </si>
  <si>
    <t>1291 Carl D. Silver PKWY</t>
  </si>
  <si>
    <t>General Manager</t>
  </si>
  <si>
    <t>Jimmy Johns</t>
  </si>
  <si>
    <t>Stafford Courthouse</t>
  </si>
  <si>
    <t>Human Resources</t>
  </si>
  <si>
    <t>Stafford</t>
  </si>
  <si>
    <t xml:space="preserve">alternate number 5406587200 follow up </t>
  </si>
  <si>
    <t>Goodwill</t>
  </si>
  <si>
    <t>Kristi</t>
  </si>
  <si>
    <t>Follow up</t>
  </si>
  <si>
    <t>farm bureau insurance</t>
  </si>
  <si>
    <t>Judy Johnson</t>
  </si>
  <si>
    <t>754 warrenton toad</t>
  </si>
  <si>
    <t>warrenton road</t>
  </si>
  <si>
    <t>senior member specialist</t>
  </si>
  <si>
    <t>has a prior engagment might be involved in the tournament</t>
  </si>
  <si>
    <t>Buddys home furnishing</t>
  </si>
  <si>
    <t>Robert Howard</t>
  </si>
  <si>
    <t>439 jefferson davis highway</t>
  </si>
  <si>
    <t>Rio Car Wash</t>
  </si>
  <si>
    <t>Jon</t>
  </si>
  <si>
    <t>70 sebring dr</t>
  </si>
  <si>
    <t>followup to see if they are interested manager was not in the office</t>
  </si>
  <si>
    <t>Vocelli</t>
  </si>
  <si>
    <t>AGM</t>
  </si>
  <si>
    <t>they said they would contact peirce if interested</t>
  </si>
  <si>
    <t>Not interested at this time</t>
  </si>
  <si>
    <t>is going to contribute deciding which package wants the first hole// Currently trying to team with costa sunglasses will donate by the end of the week!</t>
  </si>
  <si>
    <t>follow up</t>
  </si>
  <si>
    <t>follow up tomorrow to speak with Mona 10-930</t>
  </si>
  <si>
    <t>not able to participate at this time</t>
  </si>
  <si>
    <t>no</t>
  </si>
  <si>
    <t>Follow up on September 11</t>
  </si>
  <si>
    <t>not answering calls</t>
  </si>
  <si>
    <t>n/a</t>
  </si>
  <si>
    <t>maybe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</si>
</sst>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numFmt numFmtId="165" formatCode="[$-409]h:mm\ AM/PM;@"/>
    <numFmt numFmtId="166" formatCode="00000"/>
    <numFmt numFmtId="167" formatCode="[&lt;=9999999]###\-####;\(###\)\ ###\-####"/>
  </numFmts>
  <fonts count="10" x14ac:knownFonts="1">
    <font>
      <sz val="11"/>
      <color theme="1"/>
      <name val="Arial"/>
      <family val="2"/>
      <scheme val="minor"/>
    </font>
    <font>
      <sz val="11"/>
      <color theme="4"/>
      <name val="Arial"/>
      <family val="2"/>
      <scheme val="minor"/>
    </font>
    <font>
      <u/>
      <sz val="11"/>
      <color theme="10"/>
      <name val="Arial"/>
      <family val="2"/>
      <scheme val="minor"/>
    </font>
    <font>
      <u/>
      <sz val="11"/>
      <color theme="11"/>
      <name val="Arial"/>
      <family val="2"/>
      <scheme val="minor"/>
    </font>
    <font>
      <sz val="11"/>
      <color theme="1"/>
      <name val="Arial"/>
      <family val="2"/>
      <scheme val="minor"/>
    </font>
    <font>
      <b/>
      <sz val="20"/>
      <color theme="4" tint="-0.24994659260841701"/>
      <name val="Arial"/>
      <family val="2"/>
      <scheme val="major"/>
    </font>
    <font>
      <u/>
      <sz val="11"/>
      <color theme="4" tint="-0.24994659260841701"/>
      <name val="Arial"/>
      <family val="2"/>
      <scheme val="minor"/>
    </font>
    <font>
      <sz val="11"/>
      <color theme="0"/>
      <name val="Arial"/>
      <family val="2"/>
      <scheme val="major"/>
    </font>
    <font>
      <sz val="20"/>
      <color theme="4" tint="-0.24994659260841701"/>
      <name val="Arial"/>
      <family val="2"/>
      <scheme val="major"/>
    </font>
    <font>
      <b/>
      <sz val="11"/>
      <color theme="3"/>
      <name val="Arial"/>
      <family val="2"/>
      <scheme val="major"/>
    </font>
  </fonts>
  <fills count="5">
    <fill>
      <patternFill patternType="none"/>
    </fill>
    <fill>
      <patternFill patternType="gray125"/>
    </fill>
    <fill>
      <patternFill patternType="solid">
        <fgColor rgb="FFFFFFCC"/>
      </patternFill>
    </fill>
    <fill>
      <patternFill patternType="solid">
        <fgColor theme="4" tint="-0.24994659260841701"/>
        <bgColor indexed="64"/>
      </patternFill>
    </fill>
    <fill>
      <patternFill patternType="solid">
        <fgColor theme="5" tint="0.79998168889431442"/>
        <bgColor indexed="64"/>
      </patternFill>
    </fill>
  </fills>
  <borders count="3">
    <border>
      <left/>
      <right/>
      <top/>
      <bottom/>
      <diagonal/>
    </border>
    <border>
      <left style="thin">
        <color rgb="FFB2B2B2"/>
      </left>
      <right style="thin">
        <color rgb="FFB2B2B2"/>
      </right>
      <top style="thin">
        <color rgb="FFB2B2B2"/>
      </top>
      <bottom style="thin">
        <color rgb="FFB2B2B2"/>
      </bottom>
      <diagonal/>
    </border>
    <border>
      <left/>
      <right/>
      <top/>
      <bottom style="thick">
        <color theme="1" tint="0.24994659260841701"/>
      </bottom>
      <diagonal/>
    </border>
  </borders>
  <cellStyleXfs count="22">
    <xf numFmtId="164" fontId="0" fillId="0" borderId="0">
      <alignment wrapText="1"/>
    </xf>
    <xf numFmtId="0" fontId="5" fillId="0" borderId="2" applyFill="0" applyProtection="0">
      <alignment vertical="center"/>
    </xf>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164" fontId="6" fillId="0" borderId="0" applyProtection="0"/>
    <xf numFmtId="0" fontId="6"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xf numFmtId="0" fontId="8" fillId="0" borderId="2" applyFill="0" applyProtection="0">
      <alignment vertical="center"/>
    </xf>
    <xf numFmtId="0" fontId="4" fillId="2" borderId="1" applyNumberFormat="0" applyFont="0" applyAlignment="0" applyProtection="0"/>
    <xf numFmtId="166" fontId="4" fillId="0" borderId="0" applyFont="0" applyFill="0" applyBorder="0">
      <alignment horizontal="center"/>
    </xf>
    <xf numFmtId="167" fontId="4" fillId="0" borderId="0">
      <alignment horizontal="center"/>
    </xf>
    <xf numFmtId="14" fontId="4" fillId="0" borderId="0" applyFont="0" applyFill="0" applyBorder="0">
      <alignment horizontal="left" indent="1"/>
    </xf>
    <xf numFmtId="165" fontId="4" fillId="0" borderId="0" applyFont="0" applyFill="0" applyBorder="0">
      <alignment horizontal="left" indent="1"/>
    </xf>
    <xf numFmtId="164" fontId="7" fillId="3" borderId="0" applyBorder="0" applyProtection="0">
      <alignment vertical="center"/>
    </xf>
    <xf numFmtId="0" fontId="9" fillId="4" borderId="2" applyProtection="0">
      <alignment horizontal="center" vertical="center"/>
    </xf>
    <xf numFmtId="0" fontId="9" fillId="0" borderId="0" applyNumberFormat="0" applyFill="0" applyBorder="0" applyAlignment="0" applyProtection="0"/>
  </cellStyleXfs>
  <cellXfs count="20">
    <xf numFmtId="164" fontId="0" fillId="0" borderId="0" xfId="0">
      <alignment wrapText="1"/>
    </xf>
    <xf numFmtId="0" fontId="5" fillId="0" borderId="2" xfId="1" applyAlignment="1">
      <alignment vertical="center"/>
    </xf>
    <xf numFmtId="164" fontId="0" fillId="0" borderId="0" xfId="0" applyNumberFormat="1" applyFont="1" applyFill="1" applyBorder="1">
      <alignment wrapText="1"/>
    </xf>
    <xf numFmtId="164" fontId="0" fillId="0" borderId="0" xfId="0" applyNumberFormat="1" applyFont="1" applyFill="1" applyBorder="1" applyAlignment="1">
      <alignment wrapText="1"/>
    </xf>
    <xf numFmtId="0" fontId="8" fillId="0" borderId="2" xfId="13">
      <alignment vertical="center"/>
    </xf>
    <xf numFmtId="164" fontId="0" fillId="0" borderId="0" xfId="0" applyFont="1" applyFill="1" applyBorder="1">
      <alignment wrapText="1"/>
    </xf>
    <xf numFmtId="166" fontId="0" fillId="0" borderId="0" xfId="15" applyFont="1" applyFill="1" applyBorder="1">
      <alignment horizontal="center"/>
    </xf>
    <xf numFmtId="0" fontId="5" fillId="0" borderId="2" xfId="1">
      <alignment vertical="center"/>
    </xf>
    <xf numFmtId="164" fontId="6" fillId="0" borderId="0" xfId="6"/>
    <xf numFmtId="164" fontId="7" fillId="3" borderId="0" xfId="19" applyBorder="1">
      <alignment vertical="center"/>
    </xf>
    <xf numFmtId="164" fontId="0" fillId="0" borderId="0" xfId="0">
      <alignment wrapText="1"/>
    </xf>
    <xf numFmtId="0" fontId="9" fillId="4" borderId="2" xfId="20">
      <alignment horizontal="center" vertical="center"/>
    </xf>
    <xf numFmtId="0" fontId="9" fillId="4" borderId="2" xfId="20" quotePrefix="1">
      <alignment horizontal="center" vertical="center"/>
    </xf>
    <xf numFmtId="167" fontId="4" fillId="0" borderId="0" xfId="16">
      <alignment horizontal="center"/>
    </xf>
    <xf numFmtId="14" fontId="0" fillId="0" borderId="0" xfId="17" applyFont="1" applyFill="1" applyBorder="1">
      <alignment horizontal="left" indent="1"/>
    </xf>
    <xf numFmtId="164" fontId="0" fillId="0" borderId="0" xfId="0" applyFill="1">
      <alignment wrapText="1"/>
    </xf>
    <xf numFmtId="165" fontId="0" fillId="0" borderId="0" xfId="18" applyFont="1" applyFill="1" applyBorder="1">
      <alignment horizontal="left" indent="1"/>
    </xf>
    <xf numFmtId="167" fontId="4" fillId="0" borderId="0" xfId="16" applyFill="1">
      <alignment horizontal="center"/>
    </xf>
    <xf numFmtId="164" fontId="6" fillId="0" borderId="0" xfId="6" applyFill="1"/>
    <xf numFmtId="166" fontId="0" fillId="0" borderId="0" xfId="15" applyFont="1">
      <alignment horizontal="center"/>
    </xf>
  </cellXfs>
  <cellStyles count="22">
    <cellStyle name="Comma" xfId="8" builtinId="3" customBuiltin="1"/>
    <cellStyle name="Comma [0]" xfId="9" builtinId="6" customBuiltin="1"/>
    <cellStyle name="Contact Number" xfId="16" xr:uid="{00000000-0005-0000-0000-000002000000}"/>
    <cellStyle name="Currency" xfId="10" builtinId="4" customBuiltin="1"/>
    <cellStyle name="Currency [0]" xfId="11" builtinId="7" customBuiltin="1"/>
    <cellStyle name="Date" xfId="17" xr:uid="{00000000-0005-0000-0000-000005000000}"/>
    <cellStyle name="Followed Hyperlink" xfId="3" builtinId="9" hidden="1"/>
    <cellStyle name="Followed Hyperlink" xfId="4" builtinId="9" hidden="1"/>
    <cellStyle name="Followed Hyperlink" xfId="7" builtinId="9" customBuiltin="1"/>
    <cellStyle name="Heading 1" xfId="13" builtinId="16" customBuiltin="1"/>
    <cellStyle name="Heading 2" xfId="19" builtinId="17" customBuiltin="1"/>
    <cellStyle name="Heading 3" xfId="20" builtinId="18" customBuiltin="1"/>
    <cellStyle name="Heading 4" xfId="21" builtinId="19" customBuiltin="1"/>
    <cellStyle name="Hyperlink" xfId="2" builtinId="8" hidden="1" customBuiltin="1"/>
    <cellStyle name="Hyperlink" xfId="5" builtinId="8" hidden="1"/>
    <cellStyle name="Hyperlink" xfId="6" builtinId="8" customBuiltin="1"/>
    <cellStyle name="Normal" xfId="0" builtinId="0" customBuiltin="1"/>
    <cellStyle name="Note" xfId="14" builtinId="10" customBuiltin="1"/>
    <cellStyle name="Percent" xfId="12" builtinId="5" customBuiltin="1"/>
    <cellStyle name="Time" xfId="18" xr:uid="{00000000-0005-0000-0000-000013000000}"/>
    <cellStyle name="Title" xfId="1" builtinId="15" customBuiltin="1"/>
    <cellStyle name="Zip Code" xfId="15" xr:uid="{00000000-0005-0000-0000-000015000000}"/>
  </cellStyles>
  <dxfs count="4">
    <dxf>
      <font>
        <color theme="4" tint="-0.24994659260841701"/>
      </font>
    </dxf>
    <dxf>
      <font>
        <color theme="5" tint="-0.499984740745262"/>
      </font>
    </dxf>
    <dxf>
      <font>
        <color theme="0"/>
      </font>
      <fill>
        <patternFill>
          <bgColor theme="4" tint="-0.24994659260841701"/>
        </patternFill>
      </fill>
      <border>
        <top style="thick">
          <color theme="1" tint="0.24994659260841701"/>
        </top>
      </border>
    </dxf>
    <dxf>
      <border>
        <left style="thin">
          <color theme="1" tint="0.24994659260841701"/>
        </left>
        <right style="thin">
          <color theme="1" tint="0.24994659260841701"/>
        </right>
        <top style="thin">
          <color theme="1" tint="0.24994659260841701"/>
        </top>
        <bottom style="thin">
          <color theme="1" tint="0.24994659260841701"/>
        </bottom>
        <vertical style="thin">
          <color theme="1" tint="0.24994659260841701"/>
        </vertical>
      </border>
    </dxf>
  </dxfs>
  <tableStyles count="1" defaultTableStyle="Customer Contact List" defaultPivotStyle="PivotStyleLight2">
    <tableStyle name="Customer Contact List" pivot="0" count="4" xr9:uid="{00000000-0011-0000-FFFF-FFFF00000000}">
      <tableStyleElement type="wholeTable" dxfId="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actList" displayName="ContactList" ref="B3:N37" totalsRowShown="0" headerRowCellStyle="Heading 2">
  <autoFilter ref="B3:N37" xr:uid="{00000000-0009-0000-0100-000001000000}"/>
  <sortState ref="B4:N31">
    <sortCondition ref="C3:C31"/>
  </sortState>
  <tableColumns count="13">
    <tableColumn id="1" xr3:uid="{00000000-0010-0000-0000-000001000000}" name="Dontated/follow-up/promising"/>
    <tableColumn id="2" xr3:uid="{00000000-0010-0000-0000-000002000000}" name="Company Name"/>
    <tableColumn id="3" xr3:uid="{00000000-0010-0000-0000-000003000000}" name="Contact Name"/>
    <tableColumn id="4" xr3:uid="{00000000-0010-0000-0000-000004000000}" name="Billing Address"/>
    <tableColumn id="5" xr3:uid="{00000000-0010-0000-0000-000005000000}" name="City"/>
    <tableColumn id="6" xr3:uid="{00000000-0010-0000-0000-000006000000}" name="State"/>
    <tableColumn id="7" xr3:uid="{00000000-0010-0000-0000-000007000000}" name="ZIP Code" dataCellStyle="Zip Code"/>
    <tableColumn id="8" xr3:uid="{00000000-0010-0000-0000-000008000000}" name="Country"/>
    <tableColumn id="9" xr3:uid="{00000000-0010-0000-0000-000009000000}" name="Contact Title"/>
    <tableColumn id="10" xr3:uid="{00000000-0010-0000-0000-00000A000000}" name="Phone Number" dataCellStyle="Contact Number"/>
    <tableColumn id="11" xr3:uid="{00000000-0010-0000-0000-00000B000000}" name="FAX Number" dataCellStyle="Contact Number"/>
    <tableColumn id="12" xr3:uid="{00000000-0010-0000-0000-00000C000000}" name="Email Address" dataCellStyle="Hyperlink"/>
    <tableColumn id="13" xr3:uid="{00000000-0010-0000-0000-00000D000000}" name="Notes"/>
  </tableColumns>
  <tableStyleInfo name="Customer Contact List" showFirstColumn="0" showLastColumn="0" showRowStripes="1" showColumnStripes="0"/>
  <extLst>
    <ext xmlns:x14="http://schemas.microsoft.com/office/spreadsheetml/2009/9/main" uri="{504A1905-F514-4f6f-8877-14C23A59335A}">
      <x14:table altTextSummary="Enter Customer ID, Company Name, Contact Name, Billing Address, City, State, Zip code, Country, Contact Title, Phone &amp; Fax number, Email Address &amp; Notes in this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UpcomingAppointments" displayName="UpcomingAppointments" ref="B3:G24" totalsRowShown="0" headerRowCellStyle="Heading 2">
  <autoFilter ref="B3:G24" xr:uid="{00000000-0009-0000-0100-000002000000}"/>
  <tableColumns count="6">
    <tableColumn id="2" xr3:uid="{00000000-0010-0000-0100-000002000000}" name="Date" dataCellStyle="Date"/>
    <tableColumn id="3" xr3:uid="{00000000-0010-0000-0100-000003000000}" name="Time" dataCellStyle="Time"/>
    <tableColumn id="1" xr3:uid="{00000000-0010-0000-0100-000001000000}" name="Customer Name"/>
    <tableColumn id="4" xr3:uid="{00000000-0010-0000-0100-000004000000}" name="Donation Amount"/>
    <tableColumn id="5" xr3:uid="{00000000-0010-0000-0100-000005000000}" name="Representative"/>
    <tableColumn id="6" xr3:uid="{00000000-0010-0000-0100-000006000000}" name="Additional Notes"/>
  </tableColumns>
  <tableStyleInfo name="Customer Contact List" showFirstColumn="0" showLastColumn="0" showRowStripes="1" showColumnStripes="0"/>
  <extLst>
    <ext xmlns:x14="http://schemas.microsoft.com/office/spreadsheetml/2009/9/main" uri="{504A1905-F514-4f6f-8877-14C23A59335A}">
      <x14:table altTextSummary="List of upcoming appointments with Customer Name, Date, Time, Meeting Subject, Attendees, and Additional Notes. Use the heading filters to find specific entry"/>
    </ext>
  </extLst>
</table>
</file>

<file path=xl/theme/theme1.xml><?xml version="1.0" encoding="utf-8"?>
<a:theme xmlns:a="http://schemas.openxmlformats.org/drawingml/2006/main" name="Office Theme">
  <a:themeElements>
    <a:clrScheme name="Customer Contact List">
      <a:dk1>
        <a:sysClr val="windowText" lastClr="000000"/>
      </a:dk1>
      <a:lt1>
        <a:sysClr val="window" lastClr="FFFFFF"/>
      </a:lt1>
      <a:dk2>
        <a:srgbClr val="000000"/>
      </a:dk2>
      <a:lt2>
        <a:srgbClr val="FFFFFF"/>
      </a:lt2>
      <a:accent1>
        <a:srgbClr val="4794A1"/>
      </a:accent1>
      <a:accent2>
        <a:srgbClr val="95A76F"/>
      </a:accent2>
      <a:accent3>
        <a:srgbClr val="E28F41"/>
      </a:accent3>
      <a:accent4>
        <a:srgbClr val="E3BF65"/>
      </a:accent4>
      <a:accent5>
        <a:srgbClr val="E06B5D"/>
      </a:accent5>
      <a:accent6>
        <a:srgbClr val="907CA7"/>
      </a:accent6>
      <a:hlink>
        <a:srgbClr val="4794A1"/>
      </a:hlink>
      <a:folHlink>
        <a:srgbClr val="907CA7"/>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fredericksburg@availvapor.com" TargetMode="External"/><Relationship Id="rId13" Type="http://schemas.openxmlformats.org/officeDocument/2006/relationships/table" Target="../tables/table1.xml"/><Relationship Id="rId3" Type="http://schemas.openxmlformats.org/officeDocument/2006/relationships/hyperlink" Target="mailto:Michael.Smith@cox.com" TargetMode="External"/><Relationship Id="rId7" Type="http://schemas.openxmlformats.org/officeDocument/2006/relationships/hyperlink" Target="mailto:dkelly@starbuck.com" TargetMode="External"/><Relationship Id="rId12" Type="http://schemas.openxmlformats.org/officeDocument/2006/relationships/printerSettings" Target="../printerSettings/printerSettings1.bin"/><Relationship Id="rId2" Type="http://schemas.openxmlformats.org/officeDocument/2006/relationships/hyperlink" Target="mailto:phonerepairsgroup@gmail.com" TargetMode="External"/><Relationship Id="rId1" Type="http://schemas.openxmlformats.org/officeDocument/2006/relationships/hyperlink" Target="mailto:sterlingoptical119@gmail.com" TargetMode="External"/><Relationship Id="rId6" Type="http://schemas.openxmlformats.org/officeDocument/2006/relationships/hyperlink" Target="mailto:catering@dixiebones.com" TargetMode="External"/><Relationship Id="rId11" Type="http://schemas.openxmlformats.org/officeDocument/2006/relationships/hyperlink" Target="mailto:kchheng@paisanospizza.com" TargetMode="External"/><Relationship Id="rId5" Type="http://schemas.openxmlformats.org/officeDocument/2006/relationships/hyperlink" Target="mailto:LT@21NM.COM" TargetMode="External"/><Relationship Id="rId10" Type="http://schemas.openxmlformats.org/officeDocument/2006/relationships/hyperlink" Target="mailto:phooks@unionhomemortgage.com" TargetMode="External"/><Relationship Id="rId4" Type="http://schemas.openxmlformats.org/officeDocument/2006/relationships/hyperlink" Target="mailto:MFREEMYERS@EKKOTITLE.COM" TargetMode="External"/><Relationship Id="rId9" Type="http://schemas.openxmlformats.org/officeDocument/2006/relationships/hyperlink" Target="mailto:OccasionsByMK@aol.com"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N37"/>
  <sheetViews>
    <sheetView showGridLines="0" tabSelected="1" topLeftCell="A3" zoomScaleNormal="100" workbookViewId="0">
      <selection activeCell="B7" sqref="B7"/>
    </sheetView>
  </sheetViews>
  <sheetFormatPr defaultRowHeight="30" customHeight="1" x14ac:dyDescent="0.3"/>
  <cols>
    <col min="1" max="1" width="2.58203125" customWidth="1"/>
    <col min="2" max="2" width="20.58203125" customWidth="1"/>
    <col min="3" max="5" width="30.58203125" customWidth="1"/>
    <col min="6" max="6" width="15.58203125" customWidth="1"/>
    <col min="7" max="7" width="11.58203125" customWidth="1"/>
    <col min="8" max="8" width="12.58203125" customWidth="1"/>
    <col min="9" max="9" width="11.58203125" customWidth="1"/>
    <col min="10" max="10" width="20.58203125" customWidth="1"/>
    <col min="11" max="12" width="17.58203125" customWidth="1"/>
    <col min="13" max="13" width="37.33203125" customWidth="1"/>
    <col min="14" max="14" width="40.58203125" customWidth="1"/>
    <col min="15" max="15" width="2.58203125" customWidth="1"/>
  </cols>
  <sheetData>
    <row r="1" spans="1:14" ht="36" customHeight="1" thickBot="1" x14ac:dyDescent="0.35">
      <c r="A1" s="15"/>
      <c r="B1" s="1" t="s">
        <v>26</v>
      </c>
      <c r="C1" s="4" t="s">
        <v>19</v>
      </c>
      <c r="D1" s="4"/>
      <c r="E1" s="4"/>
      <c r="F1" s="4"/>
      <c r="G1" s="4"/>
      <c r="H1" s="4"/>
      <c r="I1" s="4"/>
      <c r="J1" s="4"/>
      <c r="K1" s="4"/>
      <c r="L1" s="4"/>
      <c r="M1" s="4"/>
      <c r="N1" s="12" t="s">
        <v>20</v>
      </c>
    </row>
    <row r="2" spans="1:14" ht="2.25" customHeight="1" thickTop="1" x14ac:dyDescent="0.3">
      <c r="N2" s="10"/>
    </row>
    <row r="3" spans="1:14" ht="30" customHeight="1" x14ac:dyDescent="0.3">
      <c r="B3" s="9" t="s">
        <v>22</v>
      </c>
      <c r="C3" s="9" t="s">
        <v>0</v>
      </c>
      <c r="D3" s="9" t="s">
        <v>1</v>
      </c>
      <c r="E3" s="9" t="s">
        <v>2</v>
      </c>
      <c r="F3" s="9" t="s">
        <v>3</v>
      </c>
      <c r="G3" s="9" t="s">
        <v>13</v>
      </c>
      <c r="H3" s="9" t="s">
        <v>14</v>
      </c>
      <c r="I3" s="9" t="s">
        <v>15</v>
      </c>
      <c r="J3" s="9" t="s">
        <v>4</v>
      </c>
      <c r="K3" s="9" t="s">
        <v>5</v>
      </c>
      <c r="L3" s="9" t="s">
        <v>17</v>
      </c>
      <c r="M3" s="9" t="s">
        <v>16</v>
      </c>
      <c r="N3" s="9" t="s">
        <v>6</v>
      </c>
    </row>
    <row r="4" spans="1:14" ht="30" customHeight="1" x14ac:dyDescent="0.3">
      <c r="B4" s="5" t="s">
        <v>192</v>
      </c>
      <c r="C4" s="2" t="s">
        <v>28</v>
      </c>
      <c r="D4" s="2" t="s">
        <v>29</v>
      </c>
      <c r="E4" s="2" t="s">
        <v>36</v>
      </c>
      <c r="F4" s="2" t="s">
        <v>30</v>
      </c>
      <c r="G4" s="2" t="s">
        <v>31</v>
      </c>
      <c r="H4" s="6">
        <v>22407</v>
      </c>
      <c r="I4" s="2" t="s">
        <v>12</v>
      </c>
      <c r="J4" s="2" t="s">
        <v>11</v>
      </c>
      <c r="K4" s="13">
        <v>5407853581</v>
      </c>
      <c r="L4" s="13"/>
      <c r="M4" s="8" t="s">
        <v>32</v>
      </c>
      <c r="N4" s="3" t="s">
        <v>33</v>
      </c>
    </row>
    <row r="5" spans="1:14" ht="30" customHeight="1" x14ac:dyDescent="0.3">
      <c r="B5" s="5" t="s">
        <v>192</v>
      </c>
      <c r="C5" s="2" t="s">
        <v>34</v>
      </c>
      <c r="D5" s="2" t="s">
        <v>35</v>
      </c>
      <c r="E5" s="2" t="s">
        <v>37</v>
      </c>
      <c r="F5" s="2" t="s">
        <v>30</v>
      </c>
      <c r="G5" s="2" t="s">
        <v>31</v>
      </c>
      <c r="H5" s="6">
        <v>22407</v>
      </c>
      <c r="I5" s="2" t="s">
        <v>12</v>
      </c>
      <c r="J5" s="2" t="s">
        <v>38</v>
      </c>
      <c r="K5" s="13">
        <v>5407862272</v>
      </c>
      <c r="L5" s="13">
        <v>5407863793</v>
      </c>
      <c r="M5" s="8" t="s">
        <v>39</v>
      </c>
      <c r="N5" s="3" t="s">
        <v>188</v>
      </c>
    </row>
    <row r="6" spans="1:14" ht="30" customHeight="1" x14ac:dyDescent="0.3">
      <c r="B6" s="5" t="s">
        <v>27</v>
      </c>
      <c r="C6" s="2" t="s">
        <v>40</v>
      </c>
      <c r="D6" s="2" t="s">
        <v>41</v>
      </c>
      <c r="E6" s="2" t="s">
        <v>42</v>
      </c>
      <c r="F6" s="2" t="s">
        <v>30</v>
      </c>
      <c r="G6" s="2" t="s">
        <v>31</v>
      </c>
      <c r="H6" s="6">
        <v>22401</v>
      </c>
      <c r="I6" s="2" t="s">
        <v>12</v>
      </c>
      <c r="J6" s="2" t="s">
        <v>11</v>
      </c>
      <c r="K6" s="13">
        <v>5403713349</v>
      </c>
      <c r="L6" s="13"/>
      <c r="M6" s="8"/>
      <c r="N6" s="3" t="s">
        <v>43</v>
      </c>
    </row>
    <row r="7" spans="1:14" ht="30" customHeight="1" x14ac:dyDescent="0.3">
      <c r="B7" s="5" t="s">
        <v>23</v>
      </c>
      <c r="C7" s="2" t="s">
        <v>54</v>
      </c>
      <c r="D7" s="2" t="s">
        <v>44</v>
      </c>
      <c r="E7" s="2" t="s">
        <v>45</v>
      </c>
      <c r="F7" s="2" t="s">
        <v>46</v>
      </c>
      <c r="G7" s="2" t="s">
        <v>31</v>
      </c>
      <c r="H7" s="6">
        <v>24012</v>
      </c>
      <c r="I7" s="2" t="s">
        <v>12</v>
      </c>
      <c r="J7" s="2" t="s">
        <v>47</v>
      </c>
      <c r="K7" s="13">
        <v>5402667077</v>
      </c>
      <c r="L7" s="13"/>
      <c r="M7" s="8" t="s">
        <v>48</v>
      </c>
      <c r="N7" s="3" t="s">
        <v>49</v>
      </c>
    </row>
    <row r="8" spans="1:14" ht="30" customHeight="1" x14ac:dyDescent="0.3">
      <c r="B8" s="5" t="s">
        <v>57</v>
      </c>
      <c r="C8" s="2" t="s">
        <v>50</v>
      </c>
      <c r="D8" s="2" t="s">
        <v>51</v>
      </c>
      <c r="E8" s="2" t="s">
        <v>52</v>
      </c>
      <c r="F8" s="2" t="s">
        <v>30</v>
      </c>
      <c r="G8" s="2" t="s">
        <v>31</v>
      </c>
      <c r="H8" s="6">
        <v>22401</v>
      </c>
      <c r="I8" s="2" t="s">
        <v>12</v>
      </c>
      <c r="J8" s="2" t="s">
        <v>53</v>
      </c>
      <c r="K8" s="13">
        <v>5403741424</v>
      </c>
      <c r="L8" s="13">
        <v>5403741434</v>
      </c>
      <c r="M8" s="8"/>
      <c r="N8" s="3" t="s">
        <v>187</v>
      </c>
    </row>
    <row r="9" spans="1:14" ht="30" customHeight="1" x14ac:dyDescent="0.3">
      <c r="B9" s="5" t="s">
        <v>195</v>
      </c>
      <c r="C9" s="2" t="s">
        <v>59</v>
      </c>
      <c r="D9" s="2" t="s">
        <v>60</v>
      </c>
      <c r="E9" s="2" t="s">
        <v>36</v>
      </c>
      <c r="F9" s="2" t="s">
        <v>30</v>
      </c>
      <c r="G9" s="2" t="s">
        <v>31</v>
      </c>
      <c r="H9" s="6">
        <v>22407</v>
      </c>
      <c r="I9" s="2" t="s">
        <v>12</v>
      </c>
      <c r="J9" s="2" t="s">
        <v>11</v>
      </c>
      <c r="K9" s="17">
        <v>5407858800</v>
      </c>
      <c r="L9" s="17">
        <v>5407858811</v>
      </c>
      <c r="M9" s="18"/>
      <c r="N9" s="3"/>
    </row>
    <row r="10" spans="1:14" ht="30" customHeight="1" x14ac:dyDescent="0.3">
      <c r="B10" s="5" t="s">
        <v>57</v>
      </c>
      <c r="C10" s="2" t="s">
        <v>58</v>
      </c>
      <c r="D10" s="2" t="s">
        <v>61</v>
      </c>
      <c r="E10" s="2" t="s">
        <v>62</v>
      </c>
      <c r="F10" s="2" t="s">
        <v>30</v>
      </c>
      <c r="G10" s="2" t="s">
        <v>31</v>
      </c>
      <c r="H10" s="6">
        <v>22401</v>
      </c>
      <c r="I10" s="2" t="s">
        <v>12</v>
      </c>
      <c r="J10" s="2" t="s">
        <v>63</v>
      </c>
      <c r="K10" s="13">
        <v>5402073083</v>
      </c>
      <c r="L10" s="13">
        <v>5402073082</v>
      </c>
      <c r="M10" s="8" t="s">
        <v>64</v>
      </c>
      <c r="N10" s="3" t="s">
        <v>65</v>
      </c>
    </row>
    <row r="11" spans="1:14" ht="30" customHeight="1" x14ac:dyDescent="0.3">
      <c r="B11" s="5" t="s">
        <v>195</v>
      </c>
      <c r="C11" s="2" t="s">
        <v>77</v>
      </c>
      <c r="D11" s="2" t="s">
        <v>66</v>
      </c>
      <c r="E11" s="2" t="s">
        <v>67</v>
      </c>
      <c r="F11" s="2" t="s">
        <v>30</v>
      </c>
      <c r="G11" s="2" t="s">
        <v>31</v>
      </c>
      <c r="H11" s="6">
        <v>22401</v>
      </c>
      <c r="I11" s="2" t="s">
        <v>12</v>
      </c>
      <c r="J11" s="2" t="s">
        <v>68</v>
      </c>
      <c r="K11" s="13">
        <v>5403714004</v>
      </c>
      <c r="L11" s="13">
        <v>5403716455</v>
      </c>
      <c r="M11" s="8"/>
      <c r="N11" s="3" t="s">
        <v>69</v>
      </c>
    </row>
    <row r="12" spans="1:14" ht="30" customHeight="1" x14ac:dyDescent="0.3">
      <c r="B12" s="5" t="s">
        <v>57</v>
      </c>
      <c r="C12" s="2" t="s">
        <v>70</v>
      </c>
      <c r="D12" s="2" t="s">
        <v>71</v>
      </c>
      <c r="E12" s="2" t="s">
        <v>72</v>
      </c>
      <c r="F12" s="2" t="s">
        <v>30</v>
      </c>
      <c r="G12" s="2" t="s">
        <v>31</v>
      </c>
      <c r="H12" s="6">
        <v>22401</v>
      </c>
      <c r="I12" s="2" t="s">
        <v>12</v>
      </c>
      <c r="J12" s="2" t="s">
        <v>73</v>
      </c>
      <c r="K12" s="13">
        <v>5403732000</v>
      </c>
      <c r="L12" s="13">
        <v>5403737224</v>
      </c>
      <c r="M12" s="8" t="s">
        <v>74</v>
      </c>
      <c r="N12" s="3" t="s">
        <v>75</v>
      </c>
    </row>
    <row r="13" spans="1:14" ht="30" customHeight="1" x14ac:dyDescent="0.3">
      <c r="B13" s="5" t="s">
        <v>192</v>
      </c>
      <c r="C13" s="2" t="s">
        <v>78</v>
      </c>
      <c r="D13" s="2" t="s">
        <v>79</v>
      </c>
      <c r="E13" s="2" t="s">
        <v>36</v>
      </c>
      <c r="F13" s="2" t="s">
        <v>30</v>
      </c>
      <c r="G13" s="2" t="s">
        <v>31</v>
      </c>
      <c r="H13" s="6">
        <v>22407</v>
      </c>
      <c r="I13" s="2" t="s">
        <v>12</v>
      </c>
      <c r="J13" s="2" t="s">
        <v>80</v>
      </c>
      <c r="K13" s="13">
        <v>5713644446</v>
      </c>
      <c r="L13" s="13"/>
      <c r="M13" s="8"/>
      <c r="N13" s="3" t="s">
        <v>81</v>
      </c>
    </row>
    <row r="14" spans="1:14" ht="30" customHeight="1" x14ac:dyDescent="0.3">
      <c r="B14" s="5" t="s">
        <v>196</v>
      </c>
      <c r="C14" s="2" t="s">
        <v>82</v>
      </c>
      <c r="D14" s="2" t="s">
        <v>83</v>
      </c>
      <c r="E14" s="2" t="s">
        <v>84</v>
      </c>
      <c r="F14" s="2" t="s">
        <v>30</v>
      </c>
      <c r="G14" s="2" t="s">
        <v>31</v>
      </c>
      <c r="H14" s="6">
        <v>22407</v>
      </c>
      <c r="I14" s="2" t="s">
        <v>12</v>
      </c>
      <c r="J14" s="2" t="s">
        <v>85</v>
      </c>
      <c r="K14" s="13">
        <v>3176464379</v>
      </c>
      <c r="L14" s="13"/>
      <c r="M14" s="8"/>
      <c r="N14" s="3" t="s">
        <v>89</v>
      </c>
    </row>
    <row r="15" spans="1:14" ht="30" customHeight="1" x14ac:dyDescent="0.3">
      <c r="B15" s="5"/>
      <c r="C15" s="2" t="s">
        <v>86</v>
      </c>
      <c r="D15" s="2" t="s">
        <v>87</v>
      </c>
      <c r="E15" s="2" t="s">
        <v>36</v>
      </c>
      <c r="F15" s="2" t="s">
        <v>30</v>
      </c>
      <c r="G15" s="2" t="s">
        <v>31</v>
      </c>
      <c r="H15" s="6">
        <v>22407</v>
      </c>
      <c r="I15" s="2" t="s">
        <v>12</v>
      </c>
      <c r="J15" s="2" t="s">
        <v>88</v>
      </c>
      <c r="K15" s="13">
        <v>5404790040</v>
      </c>
      <c r="L15" s="13"/>
      <c r="M15" s="8"/>
      <c r="N15" s="3" t="s">
        <v>89</v>
      </c>
    </row>
    <row r="16" spans="1:14" ht="30" customHeight="1" x14ac:dyDescent="0.3">
      <c r="B16" s="5" t="s">
        <v>57</v>
      </c>
      <c r="C16" s="2" t="s">
        <v>90</v>
      </c>
      <c r="D16" s="2" t="s">
        <v>76</v>
      </c>
      <c r="E16" s="2" t="s">
        <v>91</v>
      </c>
      <c r="F16" s="2" t="s">
        <v>30</v>
      </c>
      <c r="G16" s="2" t="s">
        <v>31</v>
      </c>
      <c r="H16" s="6">
        <v>22407</v>
      </c>
      <c r="I16" s="2" t="s">
        <v>12</v>
      </c>
      <c r="J16" s="2" t="s">
        <v>92</v>
      </c>
      <c r="K16" s="13"/>
      <c r="L16" s="13"/>
      <c r="M16" s="8"/>
      <c r="N16" s="3" t="s">
        <v>93</v>
      </c>
    </row>
    <row r="17" spans="2:14" ht="30" customHeight="1" x14ac:dyDescent="0.3">
      <c r="B17" s="5" t="s">
        <v>192</v>
      </c>
      <c r="C17" s="2" t="s">
        <v>94</v>
      </c>
      <c r="D17" s="2" t="s">
        <v>95</v>
      </c>
      <c r="E17" s="2" t="s">
        <v>96</v>
      </c>
      <c r="F17" s="2" t="s">
        <v>30</v>
      </c>
      <c r="G17" s="2" t="s">
        <v>31</v>
      </c>
      <c r="H17" s="6">
        <v>22401</v>
      </c>
      <c r="I17" s="2" t="s">
        <v>12</v>
      </c>
      <c r="J17" s="2" t="s">
        <v>85</v>
      </c>
      <c r="K17" s="13">
        <v>7034922205</v>
      </c>
      <c r="L17" s="13"/>
      <c r="M17" s="8" t="s">
        <v>97</v>
      </c>
      <c r="N17" s="3" t="s">
        <v>98</v>
      </c>
    </row>
    <row r="18" spans="2:14" ht="30" customHeight="1" x14ac:dyDescent="0.3">
      <c r="B18" s="5" t="s">
        <v>192</v>
      </c>
      <c r="C18" s="2" t="s">
        <v>99</v>
      </c>
      <c r="D18" s="2" t="s">
        <v>100</v>
      </c>
      <c r="E18" s="2" t="s">
        <v>101</v>
      </c>
      <c r="F18" s="2" t="s">
        <v>30</v>
      </c>
      <c r="G18" s="2" t="s">
        <v>31</v>
      </c>
      <c r="H18" s="6">
        <v>22401</v>
      </c>
      <c r="I18" s="2" t="s">
        <v>12</v>
      </c>
      <c r="J18" s="2" t="s">
        <v>85</v>
      </c>
      <c r="K18" s="13">
        <v>5402207686</v>
      </c>
      <c r="L18" s="13"/>
      <c r="M18" s="8" t="s">
        <v>102</v>
      </c>
      <c r="N18" s="3" t="s">
        <v>103</v>
      </c>
    </row>
    <row r="19" spans="2:14" ht="30" customHeight="1" x14ac:dyDescent="0.3">
      <c r="B19" s="5" t="s">
        <v>76</v>
      </c>
      <c r="C19" s="2" t="s">
        <v>104</v>
      </c>
      <c r="D19" s="2" t="s">
        <v>105</v>
      </c>
      <c r="E19" s="2" t="s">
        <v>84</v>
      </c>
      <c r="F19" s="2" t="s">
        <v>30</v>
      </c>
      <c r="G19" s="2" t="s">
        <v>31</v>
      </c>
      <c r="H19" s="6">
        <v>22401</v>
      </c>
      <c r="I19" s="2" t="s">
        <v>12</v>
      </c>
      <c r="J19" s="2" t="s">
        <v>85</v>
      </c>
      <c r="K19" s="13">
        <v>4436607810</v>
      </c>
      <c r="L19" s="13"/>
      <c r="M19" s="8"/>
      <c r="N19" s="3" t="s">
        <v>106</v>
      </c>
    </row>
    <row r="20" spans="2:14" ht="30" customHeight="1" x14ac:dyDescent="0.3">
      <c r="B20" s="5" t="s">
        <v>23</v>
      </c>
      <c r="C20" s="2" t="s">
        <v>107</v>
      </c>
      <c r="D20" s="2" t="s">
        <v>108</v>
      </c>
      <c r="E20" s="2" t="s">
        <v>109</v>
      </c>
      <c r="F20" s="2" t="s">
        <v>30</v>
      </c>
      <c r="G20" s="2" t="s">
        <v>31</v>
      </c>
      <c r="H20" s="6">
        <v>22401</v>
      </c>
      <c r="I20" s="2" t="s">
        <v>12</v>
      </c>
      <c r="J20" s="2" t="s">
        <v>53</v>
      </c>
      <c r="K20" s="13">
        <v>5405489298</v>
      </c>
      <c r="L20" s="13"/>
      <c r="M20" s="8" t="s">
        <v>110</v>
      </c>
      <c r="N20" s="3" t="s">
        <v>111</v>
      </c>
    </row>
    <row r="21" spans="2:14" ht="30" customHeight="1" x14ac:dyDescent="0.3">
      <c r="B21" s="5" t="s">
        <v>23</v>
      </c>
      <c r="C21" s="2" t="s">
        <v>112</v>
      </c>
      <c r="D21" s="2" t="s">
        <v>113</v>
      </c>
      <c r="E21" s="2" t="s">
        <v>114</v>
      </c>
      <c r="F21" s="2" t="s">
        <v>30</v>
      </c>
      <c r="G21" s="2" t="s">
        <v>31</v>
      </c>
      <c r="H21" s="6">
        <v>22401</v>
      </c>
      <c r="I21" s="2" t="s">
        <v>12</v>
      </c>
      <c r="J21" s="2" t="s">
        <v>116</v>
      </c>
      <c r="K21" s="13">
        <v>7035093432</v>
      </c>
      <c r="L21" s="13"/>
      <c r="M21" s="8" t="s">
        <v>117</v>
      </c>
      <c r="N21" s="3" t="s">
        <v>118</v>
      </c>
    </row>
    <row r="22" spans="2:14" ht="30" customHeight="1" x14ac:dyDescent="0.3">
      <c r="B22" s="5" t="s">
        <v>57</v>
      </c>
      <c r="C22" s="2" t="s">
        <v>119</v>
      </c>
      <c r="D22" s="2" t="s">
        <v>120</v>
      </c>
      <c r="E22" s="2" t="s">
        <v>121</v>
      </c>
      <c r="F22" s="2" t="s">
        <v>30</v>
      </c>
      <c r="G22" s="2" t="s">
        <v>31</v>
      </c>
      <c r="H22" s="6">
        <v>22407</v>
      </c>
      <c r="I22" s="2" t="s">
        <v>122</v>
      </c>
      <c r="J22" s="2" t="s">
        <v>123</v>
      </c>
      <c r="K22" s="13">
        <v>5407853161</v>
      </c>
      <c r="L22" s="13">
        <v>5407855953</v>
      </c>
      <c r="M22" s="8"/>
      <c r="N22" s="3" t="s">
        <v>124</v>
      </c>
    </row>
    <row r="23" spans="2:14" ht="30" customHeight="1" x14ac:dyDescent="0.3">
      <c r="B23" s="5" t="s">
        <v>57</v>
      </c>
      <c r="C23" s="2" t="s">
        <v>125</v>
      </c>
      <c r="D23" s="2" t="s">
        <v>126</v>
      </c>
      <c r="E23" s="2" t="s">
        <v>127</v>
      </c>
      <c r="F23" s="2" t="s">
        <v>30</v>
      </c>
      <c r="G23" s="2" t="s">
        <v>31</v>
      </c>
      <c r="H23" s="6">
        <v>22401</v>
      </c>
      <c r="I23" s="2" t="s">
        <v>12</v>
      </c>
      <c r="J23" s="2" t="s">
        <v>128</v>
      </c>
      <c r="K23" s="13">
        <v>5403696622</v>
      </c>
      <c r="L23" s="13">
        <v>5402278019</v>
      </c>
      <c r="M23" s="8" t="s">
        <v>129</v>
      </c>
      <c r="N23" s="3" t="s">
        <v>130</v>
      </c>
    </row>
    <row r="24" spans="2:14" ht="30" customHeight="1" x14ac:dyDescent="0.3">
      <c r="B24" s="5" t="s">
        <v>23</v>
      </c>
      <c r="C24" s="2" t="s">
        <v>131</v>
      </c>
      <c r="D24" s="2" t="s">
        <v>76</v>
      </c>
      <c r="E24" s="2" t="s">
        <v>132</v>
      </c>
      <c r="F24" s="2" t="s">
        <v>30</v>
      </c>
      <c r="G24" s="2" t="s">
        <v>31</v>
      </c>
      <c r="H24" s="6">
        <v>22407</v>
      </c>
      <c r="I24" s="2" t="s">
        <v>12</v>
      </c>
      <c r="J24" s="2" t="s">
        <v>133</v>
      </c>
      <c r="K24" s="13">
        <v>7047824143</v>
      </c>
      <c r="L24" s="13"/>
      <c r="M24" s="8"/>
      <c r="N24" s="3" t="s">
        <v>134</v>
      </c>
    </row>
    <row r="25" spans="2:14" ht="30" customHeight="1" x14ac:dyDescent="0.3">
      <c r="B25" s="5" t="s">
        <v>135</v>
      </c>
      <c r="C25" s="2" t="s">
        <v>136</v>
      </c>
      <c r="D25" s="2" t="s">
        <v>137</v>
      </c>
      <c r="E25" s="2" t="s">
        <v>138</v>
      </c>
      <c r="F25" s="2" t="s">
        <v>30</v>
      </c>
      <c r="G25" s="2" t="s">
        <v>31</v>
      </c>
      <c r="H25" s="6">
        <v>22407</v>
      </c>
      <c r="I25" s="2" t="s">
        <v>12</v>
      </c>
      <c r="J25" s="2" t="s">
        <v>11</v>
      </c>
      <c r="K25" s="13">
        <v>5407869509</v>
      </c>
      <c r="L25" s="13"/>
      <c r="M25" s="8"/>
      <c r="N25" s="3" t="s">
        <v>139</v>
      </c>
    </row>
    <row r="26" spans="2:14" ht="30" customHeight="1" x14ac:dyDescent="0.3">
      <c r="B26" s="5" t="s">
        <v>23</v>
      </c>
      <c r="C26" s="2" t="s">
        <v>140</v>
      </c>
      <c r="D26" s="2" t="s">
        <v>142</v>
      </c>
      <c r="E26" s="2" t="s">
        <v>141</v>
      </c>
      <c r="F26" s="2" t="s">
        <v>30</v>
      </c>
      <c r="G26" s="2" t="s">
        <v>31</v>
      </c>
      <c r="H26" s="6">
        <v>22401</v>
      </c>
      <c r="I26" s="2" t="s">
        <v>12</v>
      </c>
      <c r="J26" s="2" t="s">
        <v>11</v>
      </c>
      <c r="K26" s="13">
        <v>5407850976</v>
      </c>
      <c r="L26" s="13"/>
      <c r="M26" s="8"/>
      <c r="N26" s="3" t="s">
        <v>143</v>
      </c>
    </row>
    <row r="27" spans="2:14" ht="30" customHeight="1" x14ac:dyDescent="0.3">
      <c r="B27" s="5" t="s">
        <v>23</v>
      </c>
      <c r="C27" s="2" t="s">
        <v>144</v>
      </c>
      <c r="D27" s="2" t="s">
        <v>145</v>
      </c>
      <c r="E27" s="2" t="s">
        <v>146</v>
      </c>
      <c r="F27" s="2" t="s">
        <v>30</v>
      </c>
      <c r="G27" s="2" t="s">
        <v>147</v>
      </c>
      <c r="H27" s="6">
        <v>22401</v>
      </c>
      <c r="I27" s="2" t="s">
        <v>12</v>
      </c>
      <c r="J27" s="2" t="s">
        <v>148</v>
      </c>
      <c r="K27" s="13">
        <v>7038223654</v>
      </c>
      <c r="L27" s="13"/>
      <c r="M27" s="8" t="s">
        <v>149</v>
      </c>
      <c r="N27" s="3" t="s">
        <v>150</v>
      </c>
    </row>
    <row r="28" spans="2:14" ht="30" customHeight="1" x14ac:dyDescent="0.3">
      <c r="B28" s="5" t="s">
        <v>57</v>
      </c>
      <c r="C28" s="2" t="s">
        <v>151</v>
      </c>
      <c r="D28" s="2" t="s">
        <v>152</v>
      </c>
      <c r="E28" s="2" t="s">
        <v>153</v>
      </c>
      <c r="F28" s="2" t="s">
        <v>30</v>
      </c>
      <c r="G28" s="2" t="s">
        <v>31</v>
      </c>
      <c r="H28" s="6">
        <v>22401</v>
      </c>
      <c r="I28" s="2" t="s">
        <v>12</v>
      </c>
      <c r="J28" s="2" t="s">
        <v>11</v>
      </c>
      <c r="K28" s="13">
        <v>5405483455</v>
      </c>
      <c r="L28" s="13"/>
      <c r="M28" s="8"/>
      <c r="N28" s="3" t="s">
        <v>191</v>
      </c>
    </row>
    <row r="29" spans="2:14" ht="30" customHeight="1" x14ac:dyDescent="0.3">
      <c r="B29" s="5" t="s">
        <v>27</v>
      </c>
      <c r="C29" s="2" t="s">
        <v>154</v>
      </c>
      <c r="D29" s="2" t="s">
        <v>155</v>
      </c>
      <c r="E29" s="2" t="s">
        <v>156</v>
      </c>
      <c r="F29" s="2" t="s">
        <v>30</v>
      </c>
      <c r="G29" s="2" t="s">
        <v>31</v>
      </c>
      <c r="H29" s="6">
        <v>22407</v>
      </c>
      <c r="I29" s="2" t="s">
        <v>12</v>
      </c>
      <c r="J29" s="2" t="s">
        <v>157</v>
      </c>
      <c r="K29" s="13">
        <v>5405484775</v>
      </c>
      <c r="L29" s="13"/>
      <c r="M29" s="8"/>
      <c r="N29" s="3" t="s">
        <v>158</v>
      </c>
    </row>
    <row r="30" spans="2:14" ht="30" customHeight="1" x14ac:dyDescent="0.3">
      <c r="B30" s="5" t="s">
        <v>192</v>
      </c>
      <c r="C30" s="2" t="s">
        <v>159</v>
      </c>
      <c r="D30" s="2" t="s">
        <v>160</v>
      </c>
      <c r="E30" s="2" t="s">
        <v>161</v>
      </c>
      <c r="F30" s="2" t="s">
        <v>30</v>
      </c>
      <c r="G30" s="2" t="s">
        <v>31</v>
      </c>
      <c r="H30" s="6">
        <v>22401</v>
      </c>
      <c r="I30" s="2" t="s">
        <v>12</v>
      </c>
      <c r="J30" s="2" t="s">
        <v>162</v>
      </c>
      <c r="K30" s="13">
        <v>5407852123</v>
      </c>
      <c r="L30" s="13"/>
      <c r="M30" s="8"/>
      <c r="N30" s="3"/>
    </row>
    <row r="31" spans="2:14" ht="30" customHeight="1" x14ac:dyDescent="0.3">
      <c r="B31" s="5" t="s">
        <v>192</v>
      </c>
      <c r="C31" s="2" t="s">
        <v>164</v>
      </c>
      <c r="D31" s="2" t="s">
        <v>165</v>
      </c>
      <c r="E31" s="2" t="s">
        <v>174</v>
      </c>
      <c r="F31" s="2" t="s">
        <v>166</v>
      </c>
      <c r="G31" s="2" t="s">
        <v>115</v>
      </c>
      <c r="H31" s="6">
        <v>22554</v>
      </c>
      <c r="I31" s="2" t="s">
        <v>12</v>
      </c>
      <c r="J31" s="2" t="s">
        <v>133</v>
      </c>
      <c r="K31" s="13">
        <v>5406588628</v>
      </c>
      <c r="L31" s="13"/>
      <c r="M31" s="8"/>
      <c r="N31" s="3" t="s">
        <v>167</v>
      </c>
    </row>
    <row r="32" spans="2:14" ht="30" customHeight="1" x14ac:dyDescent="0.3">
      <c r="B32" t="s">
        <v>23</v>
      </c>
      <c r="C32" t="s">
        <v>168</v>
      </c>
      <c r="D32" t="s">
        <v>169</v>
      </c>
      <c r="E32" t="s">
        <v>174</v>
      </c>
      <c r="F32" t="s">
        <v>30</v>
      </c>
      <c r="G32" t="s">
        <v>31</v>
      </c>
      <c r="H32" s="19">
        <v>22406</v>
      </c>
      <c r="I32" t="s">
        <v>12</v>
      </c>
      <c r="J32" t="s">
        <v>133</v>
      </c>
      <c r="K32" s="17">
        <v>5403713070</v>
      </c>
      <c r="L32" s="17"/>
      <c r="M32" s="18"/>
      <c r="N32" t="s">
        <v>170</v>
      </c>
    </row>
    <row r="33" spans="2:14" ht="30" customHeight="1" x14ac:dyDescent="0.3">
      <c r="B33" t="s">
        <v>23</v>
      </c>
      <c r="C33" t="s">
        <v>171</v>
      </c>
      <c r="D33" t="s">
        <v>172</v>
      </c>
      <c r="E33" t="s">
        <v>173</v>
      </c>
      <c r="F33" t="s">
        <v>30</v>
      </c>
      <c r="G33" t="s">
        <v>115</v>
      </c>
      <c r="H33" s="19">
        <v>22406</v>
      </c>
      <c r="I33" t="s">
        <v>12</v>
      </c>
      <c r="J33" t="s">
        <v>175</v>
      </c>
      <c r="K33" s="17">
        <v>5408999454</v>
      </c>
      <c r="L33" s="17"/>
      <c r="M33" s="18"/>
      <c r="N33" t="s">
        <v>176</v>
      </c>
    </row>
    <row r="34" spans="2:14" ht="30" customHeight="1" x14ac:dyDescent="0.3">
      <c r="B34" t="s">
        <v>27</v>
      </c>
      <c r="C34" t="s">
        <v>177</v>
      </c>
      <c r="D34" t="s">
        <v>178</v>
      </c>
      <c r="E34" t="s">
        <v>179</v>
      </c>
      <c r="F34" t="s">
        <v>30</v>
      </c>
      <c r="G34" t="s">
        <v>31</v>
      </c>
      <c r="H34" s="19">
        <v>22401</v>
      </c>
      <c r="I34" t="s">
        <v>12</v>
      </c>
      <c r="J34" t="s">
        <v>162</v>
      </c>
      <c r="K34" s="17">
        <v>5403711062</v>
      </c>
      <c r="L34" s="17"/>
      <c r="M34" s="18"/>
    </row>
    <row r="35" spans="2:14" ht="30" customHeight="1" x14ac:dyDescent="0.3">
      <c r="B35" t="s">
        <v>23</v>
      </c>
      <c r="C35" t="s">
        <v>180</v>
      </c>
      <c r="D35" t="s">
        <v>181</v>
      </c>
      <c r="E35" t="s">
        <v>182</v>
      </c>
      <c r="F35" t="s">
        <v>30</v>
      </c>
      <c r="G35" t="s">
        <v>31</v>
      </c>
      <c r="H35" s="19">
        <v>22406</v>
      </c>
      <c r="I35" t="s">
        <v>12</v>
      </c>
      <c r="J35" t="s">
        <v>162</v>
      </c>
      <c r="K35" s="17">
        <v>5403713636</v>
      </c>
      <c r="L35" s="17"/>
      <c r="M35" s="18"/>
      <c r="N35" t="s">
        <v>183</v>
      </c>
    </row>
    <row r="36" spans="2:14" ht="30" customHeight="1" x14ac:dyDescent="0.3">
      <c r="B36" t="s">
        <v>23</v>
      </c>
      <c r="C36" t="s">
        <v>184</v>
      </c>
      <c r="E36" t="s">
        <v>174</v>
      </c>
      <c r="F36" t="s">
        <v>30</v>
      </c>
      <c r="G36" t="s">
        <v>31</v>
      </c>
      <c r="H36" s="19">
        <v>22406</v>
      </c>
      <c r="I36" t="s">
        <v>12</v>
      </c>
      <c r="J36" t="s">
        <v>185</v>
      </c>
      <c r="K36" s="17"/>
      <c r="L36" s="17"/>
      <c r="M36" s="18"/>
      <c r="N36" t="s">
        <v>186</v>
      </c>
    </row>
    <row r="37" spans="2:14" ht="30" customHeight="1" x14ac:dyDescent="0.3">
      <c r="H37" s="19"/>
      <c r="K37" s="17"/>
      <c r="L37" s="17"/>
      <c r="M37" s="18"/>
    </row>
  </sheetData>
  <dataValidations count="16">
    <dataValidation allowBlank="1" showInputMessage="1" showErrorMessage="1" prompt="Create a Customer Contact List with upcoming appointments in this workbook. Create a Contact list in this worksheet. Select cell N1 to navigate to Upcoming Appointments" sqref="A1" xr:uid="{00000000-0002-0000-0000-000000000000}"/>
    <dataValidation allowBlank="1" showInputMessage="1" showErrorMessage="1" prompt="Title of this worksheet is in cells B1 to C1" sqref="B1" xr:uid="{00000000-0002-0000-0000-000001000000}"/>
    <dataValidation allowBlank="1" showInputMessage="1" showErrorMessage="1" prompt="Navigation link to Upcoming Appointments worksheet" sqref="N1" xr:uid="{00000000-0002-0000-0000-000002000000}"/>
    <dataValidation allowBlank="1" showInputMessage="1" showErrorMessage="1" prompt="Enter Customer ID in this column under this heading. Use heading filters to find specific entries" sqref="B3" xr:uid="{00000000-0002-0000-0000-000003000000}"/>
    <dataValidation allowBlank="1" showInputMessage="1" showErrorMessage="1" prompt="Enter Company Name in this column under this heading" sqref="C3" xr:uid="{00000000-0002-0000-0000-000004000000}"/>
    <dataValidation allowBlank="1" showInputMessage="1" showErrorMessage="1" prompt="Enter Contact Name in this column under this heading" sqref="D3" xr:uid="{00000000-0002-0000-0000-000005000000}"/>
    <dataValidation allowBlank="1" showInputMessage="1" showErrorMessage="1" prompt="Enter Billing Address in this column under this heading" sqref="E3" xr:uid="{00000000-0002-0000-0000-000006000000}"/>
    <dataValidation allowBlank="1" showInputMessage="1" showErrorMessage="1" prompt="Enter City in this column under this heading" sqref="F3" xr:uid="{00000000-0002-0000-0000-000007000000}"/>
    <dataValidation allowBlank="1" showInputMessage="1" showErrorMessage="1" prompt="Enter State in this column under this heading" sqref="G3" xr:uid="{00000000-0002-0000-0000-000008000000}"/>
    <dataValidation allowBlank="1" showInputMessage="1" showErrorMessage="1" prompt="Enter ZIP Code in this column under this heading" sqref="H3" xr:uid="{00000000-0002-0000-0000-000009000000}"/>
    <dataValidation allowBlank="1" showInputMessage="1" showErrorMessage="1" prompt="Enter Country in this column under this heading" sqref="I3" xr:uid="{00000000-0002-0000-0000-00000A000000}"/>
    <dataValidation allowBlank="1" showInputMessage="1" showErrorMessage="1" prompt="Enter Contact Title in this column under this heading" sqref="J3" xr:uid="{00000000-0002-0000-0000-00000B000000}"/>
    <dataValidation allowBlank="1" showInputMessage="1" showErrorMessage="1" prompt="Enter Phone Number in this column under this heading" sqref="K3" xr:uid="{00000000-0002-0000-0000-00000C000000}"/>
    <dataValidation allowBlank="1" showInputMessage="1" showErrorMessage="1" prompt="Enter Fax Number in this column under this heading" sqref="L3" xr:uid="{00000000-0002-0000-0000-00000D000000}"/>
    <dataValidation allowBlank="1" showInputMessage="1" showErrorMessage="1" prompt="Enter Email Address in this column under this heading" sqref="M3" xr:uid="{00000000-0002-0000-0000-00000E000000}"/>
    <dataValidation allowBlank="1" showInputMessage="1" showErrorMessage="1" prompt="Enter Notes in this column under this heading" sqref="N3" xr:uid="{00000000-0002-0000-0000-00000F000000}"/>
  </dataValidations>
  <hyperlinks>
    <hyperlink ref="M5" r:id="rId1" xr:uid="{00000000-0004-0000-0000-000000000000}"/>
    <hyperlink ref="M4" r:id="rId2" xr:uid="{00000000-0004-0000-0000-000001000000}"/>
    <hyperlink ref="N1" location="'Upcoming Appointments'!A1" tooltip="Select to view Upcoming Appointments" display="Upcoming Appointments" xr:uid="{00000000-0004-0000-0000-000002000000}"/>
    <hyperlink ref="M7" r:id="rId3" xr:uid="{3C7B915E-5DB7-4EF4-AA0C-5D8BD75F7BBE}"/>
    <hyperlink ref="M10" r:id="rId4" xr:uid="{80045D82-837C-4C75-B5D0-3AE60A4A7FF2}"/>
    <hyperlink ref="M12" r:id="rId5" xr:uid="{65578FE2-70CD-43CC-8F43-EE0589A5252B}"/>
    <hyperlink ref="M17" r:id="rId6" xr:uid="{3A55E313-6BE2-4886-BAAE-EFB5D4E2259B}"/>
    <hyperlink ref="M18" r:id="rId7" xr:uid="{3AF7388C-1A0B-4913-BD3C-1AF2FB5658F5}"/>
    <hyperlink ref="M20" r:id="rId8" xr:uid="{4F588FF7-5785-4A33-9CBD-0C90ECF05ADA}"/>
    <hyperlink ref="M21" r:id="rId9" xr:uid="{A9D9B95C-6A1E-4EE7-94DA-353383704E0A}"/>
    <hyperlink ref="M23" r:id="rId10" xr:uid="{EC9A6162-F115-4460-84F7-296C0D6592C0}"/>
    <hyperlink ref="M27" r:id="rId11" xr:uid="{609BBD64-17F9-4CD7-B000-94850F6FBC2F}"/>
  </hyperlinks>
  <printOptions horizontalCentered="1"/>
  <pageMargins left="0.25" right="0.25" top="0.75" bottom="0.75" header="0.3" footer="0.3"/>
  <pageSetup scale="41" fitToHeight="0" orientation="landscape" r:id="rId12"/>
  <headerFooter differentFirst="1">
    <oddFooter>Page &amp;P of &amp;N</oddFooter>
  </headerFooter>
  <tableParts count="1">
    <tablePart r:id="rId1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pageSetUpPr fitToPage="1"/>
  </sheetPr>
  <dimension ref="B1:G24"/>
  <sheetViews>
    <sheetView showGridLines="0" topLeftCell="C5" zoomScaleNormal="100" workbookViewId="0">
      <selection activeCell="G6" sqref="G6"/>
    </sheetView>
  </sheetViews>
  <sheetFormatPr defaultRowHeight="30" customHeight="1" x14ac:dyDescent="0.3"/>
  <cols>
    <col min="1" max="1" width="2.58203125" customWidth="1"/>
    <col min="2" max="2" width="20.58203125" customWidth="1"/>
    <col min="3" max="3" width="15.58203125" customWidth="1"/>
    <col min="4" max="6" width="30.58203125" customWidth="1"/>
    <col min="7" max="7" width="40.58203125" customWidth="1"/>
    <col min="8" max="8" width="2.58203125" customWidth="1"/>
    <col min="9" max="9" width="9" customWidth="1"/>
  </cols>
  <sheetData>
    <row r="1" spans="2:7" ht="36" customHeight="1" thickBot="1" x14ac:dyDescent="0.35">
      <c r="B1" s="7" t="s">
        <v>18</v>
      </c>
      <c r="C1" s="4" t="s">
        <v>56</v>
      </c>
      <c r="D1" s="4"/>
      <c r="E1" s="4"/>
      <c r="F1" s="4"/>
      <c r="G1" s="11" t="s">
        <v>21</v>
      </c>
    </row>
    <row r="2" spans="2:7" ht="2.25" customHeight="1" thickTop="1" x14ac:dyDescent="0.3"/>
    <row r="3" spans="2:7" ht="30" customHeight="1" x14ac:dyDescent="0.3">
      <c r="B3" s="9" t="s">
        <v>7</v>
      </c>
      <c r="C3" s="9" t="s">
        <v>8</v>
      </c>
      <c r="D3" s="9" t="s">
        <v>9</v>
      </c>
      <c r="E3" s="9" t="s">
        <v>24</v>
      </c>
      <c r="F3" s="9" t="s">
        <v>25</v>
      </c>
      <c r="G3" s="9" t="s">
        <v>10</v>
      </c>
    </row>
    <row r="4" spans="2:7" ht="30" customHeight="1" x14ac:dyDescent="0.3">
      <c r="B4" s="14">
        <v>42970</v>
      </c>
      <c r="C4" s="16">
        <v>0.54166666666666663</v>
      </c>
      <c r="D4" s="2" t="s">
        <v>28</v>
      </c>
      <c r="E4" s="2"/>
      <c r="F4" s="2" t="s">
        <v>29</v>
      </c>
      <c r="G4" s="2"/>
    </row>
    <row r="5" spans="2:7" ht="30" customHeight="1" x14ac:dyDescent="0.3">
      <c r="B5" s="14">
        <v>42970</v>
      </c>
      <c r="C5" s="16">
        <v>0.54166666666666663</v>
      </c>
      <c r="D5" s="2" t="s">
        <v>34</v>
      </c>
      <c r="E5" s="2"/>
      <c r="F5" s="2" t="s">
        <v>35</v>
      </c>
      <c r="G5" s="2" t="s">
        <v>192</v>
      </c>
    </row>
    <row r="6" spans="2:7" ht="30" customHeight="1" x14ac:dyDescent="0.3">
      <c r="B6" s="14">
        <v>42970</v>
      </c>
      <c r="C6" s="16">
        <v>0.5</v>
      </c>
      <c r="D6" s="2" t="s">
        <v>40</v>
      </c>
      <c r="E6" s="2"/>
      <c r="F6" s="2" t="s">
        <v>41</v>
      </c>
      <c r="G6" s="2" t="s">
        <v>194</v>
      </c>
    </row>
    <row r="7" spans="2:7" ht="30" customHeight="1" x14ac:dyDescent="0.3">
      <c r="B7" s="14">
        <v>42970</v>
      </c>
      <c r="C7" s="16">
        <v>0.45833333333333331</v>
      </c>
      <c r="D7" s="2" t="s">
        <v>55</v>
      </c>
      <c r="E7" s="2"/>
      <c r="F7" s="2" t="s">
        <v>44</v>
      </c>
      <c r="G7" s="2" t="s">
        <v>189</v>
      </c>
    </row>
    <row r="8" spans="2:7" ht="30" customHeight="1" x14ac:dyDescent="0.3">
      <c r="B8" s="14">
        <v>42970</v>
      </c>
      <c r="C8" s="16">
        <v>0.41666666666666669</v>
      </c>
      <c r="D8" s="2" t="s">
        <v>59</v>
      </c>
      <c r="E8" s="2"/>
      <c r="F8" s="2" t="s">
        <v>60</v>
      </c>
      <c r="G8" s="2" t="s">
        <v>190</v>
      </c>
    </row>
    <row r="9" spans="2:7" ht="30" customHeight="1" x14ac:dyDescent="0.3">
      <c r="B9" s="14">
        <v>42972</v>
      </c>
      <c r="C9" s="16">
        <v>0.5625</v>
      </c>
      <c r="D9" s="2" t="s">
        <v>154</v>
      </c>
      <c r="E9" s="2"/>
      <c r="F9" s="2" t="s">
        <v>155</v>
      </c>
      <c r="G9" s="2" t="s">
        <v>193</v>
      </c>
    </row>
    <row r="10" spans="2:7" ht="30" customHeight="1" x14ac:dyDescent="0.3">
      <c r="B10" s="14">
        <v>42972</v>
      </c>
      <c r="C10" s="16">
        <v>0.625</v>
      </c>
      <c r="D10" s="2" t="s">
        <v>163</v>
      </c>
      <c r="E10" s="2"/>
      <c r="F10" s="2" t="s">
        <v>160</v>
      </c>
      <c r="G10" s="2" t="s">
        <v>192</v>
      </c>
    </row>
    <row r="11" spans="2:7" ht="30" customHeight="1" x14ac:dyDescent="0.3">
      <c r="B11" s="14">
        <v>42975</v>
      </c>
      <c r="C11" s="16">
        <v>0.4375</v>
      </c>
      <c r="D11" s="2" t="s">
        <v>177</v>
      </c>
      <c r="E11" s="2"/>
      <c r="F11" s="2" t="s">
        <v>178</v>
      </c>
      <c r="G11" s="2"/>
    </row>
    <row r="12" spans="2:7" ht="30" customHeight="1" x14ac:dyDescent="0.3">
      <c r="B12" s="14">
        <v>42975</v>
      </c>
      <c r="C12" s="16">
        <v>0.72916666666666674</v>
      </c>
      <c r="D12" s="2" t="s">
        <v>180</v>
      </c>
      <c r="E12" s="2"/>
      <c r="F12" s="2" t="s">
        <v>181</v>
      </c>
      <c r="G12" s="2"/>
    </row>
    <row r="13" spans="2:7" ht="30" customHeight="1" x14ac:dyDescent="0.3">
      <c r="B13" s="14">
        <f ca="1">TODAY()+11</f>
        <v>43090</v>
      </c>
      <c r="C13" s="16">
        <v>0.4375</v>
      </c>
      <c r="D13" s="2"/>
      <c r="E13" s="2"/>
      <c r="F13" s="2"/>
      <c r="G13" s="2"/>
    </row>
    <row r="14" spans="2:7" ht="30" customHeight="1" x14ac:dyDescent="0.3">
      <c r="B14" s="14">
        <f ca="1">TODAY()+12</f>
        <v>43091</v>
      </c>
      <c r="C14" s="16">
        <v>0.41666666666666669</v>
      </c>
      <c r="D14" s="2"/>
      <c r="E14" s="2"/>
      <c r="F14" s="2"/>
      <c r="G14" s="2"/>
    </row>
    <row r="15" spans="2:7" ht="30" customHeight="1" x14ac:dyDescent="0.3">
      <c r="B15" s="14">
        <f ca="1">TODAY()+13</f>
        <v>43092</v>
      </c>
      <c r="C15" s="16">
        <v>0.75</v>
      </c>
      <c r="D15" s="2"/>
      <c r="E15" s="2"/>
      <c r="F15" s="2"/>
      <c r="G15" s="2"/>
    </row>
    <row r="16" spans="2:7" ht="30" customHeight="1" x14ac:dyDescent="0.3">
      <c r="B16" s="14">
        <f ca="1">TODAY()+14</f>
        <v>43093</v>
      </c>
      <c r="C16" s="16">
        <v>0.72916666666666674</v>
      </c>
      <c r="D16" s="2"/>
      <c r="E16" s="2"/>
      <c r="F16" s="2"/>
      <c r="G16" s="2"/>
    </row>
    <row r="17" spans="2:7" ht="30" customHeight="1" x14ac:dyDescent="0.3">
      <c r="B17" s="14">
        <f ca="1">TODAY()+15</f>
        <v>43094</v>
      </c>
      <c r="C17" s="16">
        <v>0.47916666666666669</v>
      </c>
      <c r="D17" s="2"/>
      <c r="E17" s="2"/>
      <c r="F17" s="2"/>
      <c r="G17" s="2"/>
    </row>
    <row r="18" spans="2:7" ht="30" customHeight="1" x14ac:dyDescent="0.3">
      <c r="B18" s="14">
        <f ca="1">TODAY()+16</f>
        <v>43095</v>
      </c>
      <c r="C18" s="16">
        <v>0.625</v>
      </c>
      <c r="D18" s="2"/>
      <c r="E18" s="2"/>
      <c r="F18" s="2"/>
      <c r="G18" s="2"/>
    </row>
    <row r="19" spans="2:7" ht="30" customHeight="1" x14ac:dyDescent="0.3">
      <c r="B19" s="14">
        <f ca="1">TODAY()+17</f>
        <v>43096</v>
      </c>
      <c r="C19" s="16">
        <v>0.4375</v>
      </c>
      <c r="D19" s="2"/>
      <c r="E19" s="2"/>
      <c r="F19" s="2"/>
      <c r="G19" s="2"/>
    </row>
    <row r="20" spans="2:7" ht="30" customHeight="1" x14ac:dyDescent="0.3">
      <c r="B20" s="14">
        <f ca="1">TODAY()+18</f>
        <v>43097</v>
      </c>
      <c r="C20" s="16">
        <v>0.58333333333333337</v>
      </c>
      <c r="D20" s="2"/>
      <c r="E20" s="2"/>
      <c r="F20" s="2"/>
      <c r="G20" s="2"/>
    </row>
    <row r="21" spans="2:7" ht="30" customHeight="1" x14ac:dyDescent="0.3">
      <c r="B21" s="14">
        <f ca="1">TODAY()+19</f>
        <v>43098</v>
      </c>
      <c r="C21" s="16">
        <v>0.47916666666666669</v>
      </c>
      <c r="D21" s="2"/>
      <c r="E21" s="2"/>
      <c r="F21" s="2"/>
      <c r="G21" s="2"/>
    </row>
    <row r="22" spans="2:7" ht="30" customHeight="1" x14ac:dyDescent="0.3">
      <c r="B22" s="14">
        <f ca="1">TODAY()+20</f>
        <v>43099</v>
      </c>
      <c r="C22" s="16">
        <v>0.4375</v>
      </c>
      <c r="D22" s="2"/>
      <c r="E22" s="2"/>
      <c r="F22" s="2"/>
      <c r="G22" s="2"/>
    </row>
    <row r="23" spans="2:7" ht="30" customHeight="1" x14ac:dyDescent="0.3">
      <c r="B23" s="14">
        <f ca="1">TODAY()+21</f>
        <v>43100</v>
      </c>
      <c r="C23" s="16">
        <v>0.47916666666666669</v>
      </c>
      <c r="D23" s="2"/>
      <c r="E23" s="2"/>
      <c r="F23" s="2"/>
      <c r="G23" s="2"/>
    </row>
    <row r="24" spans="2:7" ht="30" customHeight="1" x14ac:dyDescent="0.3">
      <c r="B24" s="14">
        <f ca="1">TODAY()+22</f>
        <v>43101</v>
      </c>
      <c r="C24" s="16">
        <v>0.625</v>
      </c>
      <c r="D24" s="2"/>
      <c r="E24" s="2"/>
      <c r="F24" s="2"/>
      <c r="G24" s="2"/>
    </row>
  </sheetData>
  <dataValidations count="10">
    <dataValidation allowBlank="1" showInputMessage="1" showErrorMessage="1" prompt="Create a list of Upcoming Appointments in this worksheet. Select cell G1 to return to Customer Contact Details worksheet" sqref="A1" xr:uid="{00000000-0002-0000-0100-000001000000}"/>
    <dataValidation allowBlank="1" showInputMessage="1" showErrorMessage="1" prompt="Title of this worksheet is in cells B1 to C1" sqref="B1" xr:uid="{00000000-0002-0000-0100-000002000000}"/>
    <dataValidation allowBlank="1" showInputMessage="1" showErrorMessage="1" prompt="Navigation link to Customer Contact Details worksheet" sqref="G1" xr:uid="{00000000-0002-0000-0100-000003000000}"/>
    <dataValidation allowBlank="1" showInputMessage="1" showErrorMessage="1" prompt="Enter Date in this column under this heading. Use heading filters to find specific entries" sqref="B3" xr:uid="{00000000-0002-0000-0100-000004000000}"/>
    <dataValidation allowBlank="1" showInputMessage="1" showErrorMessage="1" prompt="Enter Time in this column under this heading" sqref="C3" xr:uid="{00000000-0002-0000-0100-000005000000}"/>
    <dataValidation allowBlank="1" showInputMessage="1" showErrorMessage="1" prompt="Select Customer Name in this column under this heading. Press ALT+DOWN ARROW to open the drop-down list, then ENTER to make selection" sqref="D3" xr:uid="{00000000-0002-0000-0100-000006000000}"/>
    <dataValidation allowBlank="1" showInputMessage="1" showErrorMessage="1" prompt="Enter Meeting Subject in this column under this heading" sqref="E3" xr:uid="{00000000-0002-0000-0100-000007000000}"/>
    <dataValidation allowBlank="1" showInputMessage="1" showErrorMessage="1" prompt="Enter Attendees in this column under this heading" sqref="F3" xr:uid="{00000000-0002-0000-0100-000008000000}"/>
    <dataValidation allowBlank="1" showInputMessage="1" showErrorMessage="1" prompt="Enter Additional Notes in this column under this heading" sqref="G3" xr:uid="{00000000-0002-0000-0100-000009000000}"/>
    <dataValidation type="list" errorStyle="warning" allowBlank="1" showInputMessage="1" showErrorMessage="1" error="Select a customer name from the list. Select CANCEL, then press ALT+DOWN ARROW to pick customer name from the drop-down list" sqref="D4:D24" xr:uid="{00000000-0002-0000-0100-000000000000}">
      <formula1>lstCustomers</formula1>
    </dataValidation>
  </dataValidations>
  <hyperlinks>
    <hyperlink ref="G1" location="'Customer Contact Details'!A1" tooltip="Select to view Customer Contact Details" display="Customer Contact Details" xr:uid="{00000000-0004-0000-0100-000000000000}"/>
  </hyperlinks>
  <printOptions horizontalCentered="1"/>
  <pageMargins left="0.7" right="0.7" top="0.75" bottom="0.75" header="0.3" footer="0.3"/>
  <pageSetup scale="65" fitToHeight="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Customer Contact Details</vt:lpstr>
      <vt:lpstr>Tracker</vt:lpstr>
      <vt:lpstr>ColumnTitle1</vt:lpstr>
      <vt:lpstr>ColumnTitle2</vt:lpstr>
      <vt:lpstr>lstCustomers</vt:lpstr>
      <vt:lpstr>'Customer Contact Details'!Print_Titles</vt:lpstr>
      <vt:lpstr>Tracker!Print_Titles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kaydh</dc:creator>
  <cp:lastModifiedBy>kaydh</cp:lastModifiedBy>
  <dcterms:created xsi:type="dcterms:W3CDTF">2016-12-26T10:19:07Z</dcterms:created>
  <dcterms:modified xsi:type="dcterms:W3CDTF">2017-12-10T08:11:16Z</dcterms:modified>
</cp:coreProperties>
</file>